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mada/Desktop/35142【7:4AM公開】【企:研】エネルギー・情報卓越教育院「第4回エネルギー・情報 国際フォーラムの企画・運営」に関するコンペティション開催/"/>
    </mc:Choice>
  </mc:AlternateContent>
  <xr:revisionPtr revIDLastSave="0" documentId="13_ncr:1_{F1754450-1F78-7942-BB24-595FDC267CBC}" xr6:coauthVersionLast="47" xr6:coauthVersionMax="47" xr10:uidLastSave="{00000000-0000-0000-0000-000000000000}"/>
  <bookViews>
    <workbookView xWindow="0" yWindow="1580" windowWidth="28800" windowHeight="15840" xr2:uid="{A2DC8EC3-FB6E-4EDE-8DE7-8B51BED43061}"/>
  </bookViews>
  <sheets>
    <sheet name="見積書（国際フォーラム）" sheetId="1" r:id="rId1"/>
  </sheets>
  <definedNames>
    <definedName name="_xlnm.Print_Area" localSheetId="0">'見積書（国際フォーラム）'!$A$1:$M$64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0" i="1" l="1"/>
  <c r="K59" i="1"/>
  <c r="K58" i="1"/>
  <c r="K57" i="1"/>
  <c r="K56" i="1"/>
  <c r="K55" i="1"/>
  <c r="K54" i="1"/>
  <c r="K51" i="1"/>
  <c r="K50" i="1"/>
  <c r="K49" i="1"/>
  <c r="K48" i="1"/>
  <c r="K45" i="1"/>
  <c r="K44" i="1"/>
  <c r="K43" i="1"/>
  <c r="K42" i="1"/>
  <c r="K41" i="1"/>
  <c r="K40" i="1"/>
  <c r="K37" i="1"/>
  <c r="K36" i="1"/>
  <c r="K35" i="1"/>
  <c r="K34" i="1"/>
  <c r="K33" i="1"/>
  <c r="K31" i="1"/>
  <c r="K30" i="1"/>
  <c r="K29" i="1"/>
  <c r="K28" i="1"/>
  <c r="K27" i="1"/>
  <c r="L26" i="1"/>
  <c r="K26" i="1"/>
  <c r="L25" i="1"/>
  <c r="K25" i="1"/>
  <c r="H60" i="1"/>
  <c r="L60" i="1" s="1"/>
  <c r="H59" i="1"/>
  <c r="L59" i="1" s="1"/>
  <c r="H58" i="1"/>
  <c r="L58" i="1" s="1"/>
  <c r="H57" i="1"/>
  <c r="L57" i="1" s="1"/>
  <c r="H56" i="1"/>
  <c r="L56" i="1" s="1"/>
  <c r="H55" i="1"/>
  <c r="L55" i="1" s="1"/>
  <c r="H54" i="1"/>
  <c r="L54" i="1" s="1"/>
  <c r="H51" i="1"/>
  <c r="L51" i="1" s="1"/>
  <c r="H50" i="1"/>
  <c r="L50" i="1" s="1"/>
  <c r="H49" i="1"/>
  <c r="L49" i="1" s="1"/>
  <c r="H48" i="1"/>
  <c r="L48" i="1" s="1"/>
  <c r="H45" i="1"/>
  <c r="L45" i="1" s="1"/>
  <c r="H44" i="1"/>
  <c r="L44" i="1" s="1"/>
  <c r="H43" i="1"/>
  <c r="L43" i="1" s="1"/>
  <c r="H42" i="1"/>
  <c r="L42" i="1" s="1"/>
  <c r="H41" i="1"/>
  <c r="L41" i="1" s="1"/>
  <c r="H40" i="1"/>
  <c r="L40" i="1" s="1"/>
  <c r="H37" i="1"/>
  <c r="L37" i="1" s="1"/>
  <c r="H36" i="1"/>
  <c r="L36" i="1" s="1"/>
  <c r="H35" i="1"/>
  <c r="L35" i="1" s="1"/>
  <c r="H34" i="1"/>
  <c r="L34" i="1" s="1"/>
  <c r="H33" i="1"/>
  <c r="L33" i="1" s="1"/>
  <c r="H31" i="1"/>
  <c r="L31" i="1" s="1"/>
  <c r="H30" i="1"/>
  <c r="L30" i="1" s="1"/>
  <c r="H29" i="1"/>
  <c r="L29" i="1" s="1"/>
  <c r="H28" i="1"/>
  <c r="L28" i="1" s="1"/>
  <c r="H27" i="1"/>
  <c r="L27" i="1" s="1"/>
  <c r="H26" i="1"/>
  <c r="H25" i="1"/>
  <c r="K22" i="1"/>
  <c r="K21" i="1"/>
  <c r="K20" i="1"/>
  <c r="K19" i="1"/>
  <c r="K18" i="1"/>
  <c r="K17" i="1"/>
  <c r="K16" i="1"/>
  <c r="K15" i="1"/>
  <c r="K14" i="1"/>
  <c r="K13" i="1"/>
  <c r="K12" i="1"/>
  <c r="K52" i="1" l="1"/>
  <c r="K61" i="1"/>
  <c r="K46" i="1"/>
  <c r="K38" i="1"/>
  <c r="H22" i="1"/>
  <c r="L22" i="1" s="1"/>
  <c r="H21" i="1"/>
  <c r="L21" i="1" s="1"/>
  <c r="H20" i="1"/>
  <c r="L20" i="1" s="1"/>
  <c r="H19" i="1"/>
  <c r="L19" i="1" s="1"/>
  <c r="H18" i="1"/>
  <c r="L18" i="1" s="1"/>
  <c r="H17" i="1"/>
  <c r="L17" i="1" s="1"/>
  <c r="H16" i="1"/>
  <c r="H15" i="1"/>
  <c r="H14" i="1"/>
  <c r="H13" i="1"/>
  <c r="H12" i="1"/>
  <c r="L12" i="1" s="1"/>
  <c r="L16" i="1" l="1"/>
  <c r="L15" i="1"/>
  <c r="L14" i="1"/>
  <c r="L13" i="1"/>
  <c r="K23" i="1"/>
  <c r="K64" i="1" s="1"/>
  <c r="L61" i="1"/>
  <c r="L23" i="1" l="1"/>
  <c r="L52" i="1"/>
  <c r="L38" i="1" l="1"/>
  <c r="L46" i="1"/>
  <c r="L64" i="1" l="1"/>
</calcChain>
</file>

<file path=xl/sharedStrings.xml><?xml version="1.0" encoding="utf-8"?>
<sst xmlns="http://schemas.openxmlformats.org/spreadsheetml/2006/main" count="126" uniqueCount="86">
  <si>
    <t>摘要</t>
    <rPh sb="0" eb="2">
      <t>テキヨウ</t>
    </rPh>
    <phoneticPr fontId="3"/>
  </si>
  <si>
    <t>日付</t>
    <rPh sb="0" eb="2">
      <t>ヒヅケ</t>
    </rPh>
    <phoneticPr fontId="3"/>
  </si>
  <si>
    <t>数量</t>
    <rPh sb="0" eb="2">
      <t>スウリョウ</t>
    </rPh>
    <phoneticPr fontId="3"/>
  </si>
  <si>
    <t>備考</t>
    <rPh sb="0" eb="2">
      <t>ビコウ</t>
    </rPh>
    <phoneticPr fontId="3"/>
  </si>
  <si>
    <t>《宿泊》</t>
    <rPh sb="1" eb="3">
      <t>シュクハク</t>
    </rPh>
    <phoneticPr fontId="3"/>
  </si>
  <si>
    <t>《会場》</t>
    <rPh sb="1" eb="3">
      <t>カイジョウ</t>
    </rPh>
    <phoneticPr fontId="3"/>
  </si>
  <si>
    <t>《設備・備品等》</t>
    <rPh sb="1" eb="3">
      <t>セツビ</t>
    </rPh>
    <rPh sb="4" eb="6">
      <t>ビヒン</t>
    </rPh>
    <rPh sb="6" eb="7">
      <t>トウ</t>
    </rPh>
    <phoneticPr fontId="3"/>
  </si>
  <si>
    <t>《食事》</t>
    <rPh sb="1" eb="3">
      <t>ショクジ</t>
    </rPh>
    <phoneticPr fontId="3"/>
  </si>
  <si>
    <t>会場名</t>
    <rPh sb="0" eb="3">
      <t>カイジョウメイ</t>
    </rPh>
    <phoneticPr fontId="2"/>
  </si>
  <si>
    <t>広さ</t>
    <rPh sb="0" eb="1">
      <t>ヒロ</t>
    </rPh>
    <phoneticPr fontId="2"/>
  </si>
  <si>
    <t>部屋タイプ</t>
    <rPh sb="0" eb="2">
      <t>ヘヤ</t>
    </rPh>
    <phoneticPr fontId="2"/>
  </si>
  <si>
    <t>利用時間</t>
    <rPh sb="0" eb="4">
      <t>リヨウジカン</t>
    </rPh>
    <phoneticPr fontId="2"/>
  </si>
  <si>
    <t>食事形式</t>
    <rPh sb="0" eb="2">
      <t>ショクジ</t>
    </rPh>
    <rPh sb="2" eb="4">
      <t>ケイシキ</t>
    </rPh>
    <phoneticPr fontId="2"/>
  </si>
  <si>
    <r>
      <rPr>
        <sz val="11"/>
        <color theme="1"/>
        <rFont val="游ゴシック"/>
        <family val="3"/>
        <charset val="128"/>
        <scheme val="minor"/>
      </rPr>
      <t>国立大学法人　東京工業大学　殿</t>
    </r>
    <rPh sb="0" eb="2">
      <t>コクリツ</t>
    </rPh>
    <rPh sb="2" eb="4">
      <t>ダイガク</t>
    </rPh>
    <rPh sb="4" eb="6">
      <t>ホウジン</t>
    </rPh>
    <rPh sb="7" eb="9">
      <t>トウキョウ</t>
    </rPh>
    <rPh sb="9" eb="11">
      <t>コウギョウ</t>
    </rPh>
    <rPh sb="11" eb="13">
      <t>ダイガク</t>
    </rPh>
    <rPh sb="14" eb="15">
      <t>ドノ</t>
    </rPh>
    <phoneticPr fontId="7"/>
  </si>
  <si>
    <t>下記の通り見積いたします。</t>
    <rPh sb="0" eb="2">
      <t>カキ</t>
    </rPh>
    <rPh sb="3" eb="4">
      <t>トオ</t>
    </rPh>
    <rPh sb="5" eb="7">
      <t>ミツモリ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</si>
  <si>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7"/>
  </si>
  <si>
    <t>代表者名</t>
    <rPh sb="0" eb="3">
      <t>ダイヒョウシャ</t>
    </rPh>
    <rPh sb="3" eb="4">
      <t>ナ</t>
    </rPh>
    <phoneticPr fontId="2"/>
  </si>
  <si>
    <t>ホテル名</t>
    <rPh sb="3" eb="4">
      <t>メイ</t>
    </rPh>
    <phoneticPr fontId="2"/>
  </si>
  <si>
    <t>食事会場</t>
    <rPh sb="0" eb="2">
      <t>ショクジ</t>
    </rPh>
    <rPh sb="2" eb="4">
      <t>カイジョウ</t>
    </rPh>
    <phoneticPr fontId="2"/>
  </si>
  <si>
    <t>▼自動計算</t>
    <rPh sb="1" eb="5">
      <t>ジドウケイサン</t>
    </rPh>
    <phoneticPr fontId="2"/>
  </si>
  <si>
    <t>単位</t>
    <rPh sb="0" eb="2">
      <t>タンイ</t>
    </rPh>
    <phoneticPr fontId="3"/>
  </si>
  <si>
    <t>実施日程：　2024年12月11日(水)～12月15日（日）</t>
    <rPh sb="0" eb="2">
      <t>ジッシ</t>
    </rPh>
    <rPh sb="2" eb="4">
      <t>ニッテイ</t>
    </rPh>
    <phoneticPr fontId="2"/>
  </si>
  <si>
    <t>1名1室利用（禁煙室）</t>
    <rPh sb="1" eb="2">
      <t>メイ</t>
    </rPh>
    <rPh sb="3" eb="4">
      <t>シツ</t>
    </rPh>
    <rPh sb="4" eb="6">
      <t>リヨウ</t>
    </rPh>
    <rPh sb="7" eb="9">
      <t>キンエン</t>
    </rPh>
    <rPh sb="9" eb="10">
      <t>シツ</t>
    </rPh>
    <phoneticPr fontId="3"/>
  </si>
  <si>
    <t>見積番号</t>
    <rPh sb="0" eb="2">
      <t>ミツモリ</t>
    </rPh>
    <rPh sb="2" eb="4">
      <t>バンゴウ</t>
    </rPh>
    <phoneticPr fontId="7"/>
  </si>
  <si>
    <t>会社名</t>
    <rPh sb="0" eb="2">
      <t>カイシャ</t>
    </rPh>
    <rPh sb="2" eb="3">
      <t>メイ</t>
    </rPh>
    <phoneticPr fontId="2"/>
  </si>
  <si>
    <t>住所</t>
    <rPh sb="0" eb="2">
      <t>ジュウショ</t>
    </rPh>
    <phoneticPr fontId="2"/>
  </si>
  <si>
    <t>視察施設内</t>
    <rPh sb="0" eb="2">
      <t>シサツ</t>
    </rPh>
    <rPh sb="2" eb="4">
      <t>シセツ</t>
    </rPh>
    <rPh sb="4" eb="5">
      <t>ナイ</t>
    </rPh>
    <phoneticPr fontId="2"/>
  </si>
  <si>
    <t>会議会場施設内</t>
    <rPh sb="0" eb="2">
      <t>カイギ</t>
    </rPh>
    <rPh sb="2" eb="4">
      <t>カイジョウ</t>
    </rPh>
    <rPh sb="4" eb="6">
      <t>シセツ</t>
    </rPh>
    <rPh sb="6" eb="7">
      <t>ナイ</t>
    </rPh>
    <phoneticPr fontId="2"/>
  </si>
  <si>
    <t>着席</t>
    <rPh sb="0" eb="2">
      <t>チャクセキ</t>
    </rPh>
    <phoneticPr fontId="2"/>
  </si>
  <si>
    <t>9:00～19:00</t>
    <phoneticPr fontId="2"/>
  </si>
  <si>
    <t>13:00～18:00</t>
    <phoneticPr fontId="2"/>
  </si>
  <si>
    <t>㎡</t>
  </si>
  <si>
    <t>㎡</t>
    <phoneticPr fontId="2"/>
  </si>
  <si>
    <t>項目１</t>
    <rPh sb="0" eb="2">
      <t>コウモク</t>
    </rPh>
    <phoneticPr fontId="3"/>
  </si>
  <si>
    <t>項目２</t>
    <rPh sb="0" eb="2">
      <t>コウモク</t>
    </rPh>
    <phoneticPr fontId="3"/>
  </si>
  <si>
    <t>項目３</t>
    <rPh sb="0" eb="2">
      <t>コウモク</t>
    </rPh>
    <phoneticPr fontId="3"/>
  </si>
  <si>
    <t>小計１　《宿泊》</t>
    <rPh sb="0" eb="2">
      <t>ショウケイ</t>
    </rPh>
    <phoneticPr fontId="3"/>
  </si>
  <si>
    <t>小計 2　《会場》+《設備・備品等》</t>
    <rPh sb="0" eb="2">
      <t>ショウケイ</t>
    </rPh>
    <phoneticPr fontId="3"/>
  </si>
  <si>
    <t>小計 3　《食事》</t>
    <rPh sb="0" eb="2">
      <t>ショウケイ</t>
    </rPh>
    <phoneticPr fontId="3"/>
  </si>
  <si>
    <t>《ツアー》</t>
    <phoneticPr fontId="2"/>
  </si>
  <si>
    <t>小計 ４　《ツアー》</t>
    <rPh sb="0" eb="2">
      <t>ショウケイ</t>
    </rPh>
    <phoneticPr fontId="3"/>
  </si>
  <si>
    <t>バナー（会場設置用）</t>
    <rPh sb="4" eb="6">
      <t>カイジョウ</t>
    </rPh>
    <rPh sb="6" eb="8">
      <t>セッチ</t>
    </rPh>
    <rPh sb="8" eb="9">
      <t>ヨウ</t>
    </rPh>
    <phoneticPr fontId="2"/>
  </si>
  <si>
    <t>音響照明設備(無線マイク2本、プロジェクタ1台)　会場</t>
    <rPh sb="0" eb="2">
      <t>オンキョウ</t>
    </rPh>
    <rPh sb="2" eb="4">
      <t>ショウメイ</t>
    </rPh>
    <rPh sb="4" eb="6">
      <t>セツビ</t>
    </rPh>
    <phoneticPr fontId="3"/>
  </si>
  <si>
    <t>音響照明設備(無線マイク2本、プロジェクタ1台)　夕食会場</t>
    <rPh sb="0" eb="2">
      <t>オンキョウ</t>
    </rPh>
    <rPh sb="2" eb="4">
      <t>ショウメイ</t>
    </rPh>
    <rPh sb="4" eb="6">
      <t>セツビ</t>
    </rPh>
    <rPh sb="25" eb="27">
      <t>ユウショク</t>
    </rPh>
    <rPh sb="27" eb="29">
      <t>カイジョウ</t>
    </rPh>
    <phoneticPr fontId="3"/>
  </si>
  <si>
    <t>件名　　第４回エネルギー・情報 国際フォーラムにかかる企画・運営等を代行する業務一式</t>
    <phoneticPr fontId="2"/>
  </si>
  <si>
    <t>イベント名：　エネルギー情報卓越教育院　国際フォーラム</t>
    <rPh sb="4" eb="5">
      <t>メイ</t>
    </rPh>
    <phoneticPr fontId="2"/>
  </si>
  <si>
    <t>国際フォーラム委員会　会場</t>
    <rPh sb="0" eb="2">
      <t>コクサイ</t>
    </rPh>
    <rPh sb="7" eb="10">
      <t>イインカイ</t>
    </rPh>
    <rPh sb="11" eb="13">
      <t>カイジョウ</t>
    </rPh>
    <phoneticPr fontId="2"/>
  </si>
  <si>
    <t>国際フォーラム委員会　夕食会場</t>
    <rPh sb="0" eb="2">
      <t>コクサイ</t>
    </rPh>
    <rPh sb="7" eb="10">
      <t>イインカイ</t>
    </rPh>
    <rPh sb="11" eb="13">
      <t>ユウショク</t>
    </rPh>
    <rPh sb="13" eb="15">
      <t>カイジョウ</t>
    </rPh>
    <phoneticPr fontId="2"/>
  </si>
  <si>
    <t>18:00～20:00</t>
  </si>
  <si>
    <t>国際フォーラム委員会　昼食会場</t>
    <rPh sb="0" eb="2">
      <t>コクサイ</t>
    </rPh>
    <rPh sb="7" eb="10">
      <t>イインカイ</t>
    </rPh>
    <rPh sb="11" eb="13">
      <t>チュウショク</t>
    </rPh>
    <rPh sb="13" eb="15">
      <t>カイジョウ</t>
    </rPh>
    <phoneticPr fontId="2"/>
  </si>
  <si>
    <t>12:00～13:00</t>
  </si>
  <si>
    <t>国際フォーラム委員会　夕食</t>
    <rPh sb="11" eb="13">
      <t>ユウショク</t>
    </rPh>
    <phoneticPr fontId="2"/>
  </si>
  <si>
    <t>国際フォーラム委員会　昼食</t>
    <rPh sb="7" eb="10">
      <t>イインカイ</t>
    </rPh>
    <rPh sb="11" eb="13">
      <t>チュウショク</t>
    </rPh>
    <phoneticPr fontId="2"/>
  </si>
  <si>
    <t xml:space="preserve"> 9:00～12:00</t>
    <phoneticPr fontId="2"/>
  </si>
  <si>
    <t>12/14～12/15</t>
    <phoneticPr fontId="2"/>
  </si>
  <si>
    <t>《企画・運営》</t>
    <rPh sb="1" eb="3">
      <t>キカク</t>
    </rPh>
    <rPh sb="4" eb="6">
      <t>ウンエイ</t>
    </rPh>
    <phoneticPr fontId="2"/>
  </si>
  <si>
    <t>※1、※2</t>
    <phoneticPr fontId="7"/>
  </si>
  <si>
    <t>小計 ５　《企画・運営》</t>
    <rPh sb="0" eb="2">
      <t>ショウケイ</t>
    </rPh>
    <rPh sb="6" eb="8">
      <t>キカク</t>
    </rPh>
    <rPh sb="9" eb="11">
      <t>ウンエイ</t>
    </rPh>
    <phoneticPr fontId="3"/>
  </si>
  <si>
    <t>35名乗車/観光添乗員不要</t>
    <rPh sb="2" eb="3">
      <t>メイ</t>
    </rPh>
    <rPh sb="3" eb="5">
      <t>ジョウシャ</t>
    </rPh>
    <rPh sb="6" eb="8">
      <t>カンコウ</t>
    </rPh>
    <rPh sb="8" eb="11">
      <t>テンジョウイン</t>
    </rPh>
    <rPh sb="11" eb="13">
      <t>フヨウ</t>
    </rPh>
    <phoneticPr fontId="2"/>
  </si>
  <si>
    <t>※3</t>
    <phoneticPr fontId="2"/>
  </si>
  <si>
    <t>※4</t>
    <phoneticPr fontId="2"/>
  </si>
  <si>
    <t>テクニカルツアー　昼食</t>
    <rPh sb="9" eb="11">
      <t>チュウショク</t>
    </rPh>
    <phoneticPr fontId="2"/>
  </si>
  <si>
    <t>弁当</t>
  </si>
  <si>
    <t>単価</t>
    <rPh sb="0" eb="2">
      <t>タンカ</t>
    </rPh>
    <phoneticPr fontId="2"/>
  </si>
  <si>
    <t>消費税10%</t>
    <rPh sb="0" eb="3">
      <t>ショウヒゼイ</t>
    </rPh>
    <phoneticPr fontId="3"/>
  </si>
  <si>
    <t>利用料不要の場合は、備考欄に「無料」と記入のこと。</t>
    <rPh sb="10" eb="12">
      <t>ビコウ</t>
    </rPh>
    <rPh sb="12" eb="13">
      <t>ラン</t>
    </rPh>
    <phoneticPr fontId="7"/>
  </si>
  <si>
    <t>73名乗車/観光添乗員不要</t>
    <rPh sb="2" eb="3">
      <t>メイ</t>
    </rPh>
    <rPh sb="3" eb="5">
      <t>ジョウシャ</t>
    </rPh>
    <rPh sb="6" eb="8">
      <t>カンコウ</t>
    </rPh>
    <rPh sb="8" eb="11">
      <t>テンジョウイン</t>
    </rPh>
    <rPh sb="11" eb="13">
      <t>フヨウ</t>
    </rPh>
    <phoneticPr fontId="2"/>
  </si>
  <si>
    <t>海外招聘教員、東京</t>
    <phoneticPr fontId="2"/>
  </si>
  <si>
    <t>海外招聘教員、山梨</t>
    <rPh sb="7" eb="9">
      <t>ヤマナシ</t>
    </rPh>
    <phoneticPr fontId="2"/>
  </si>
  <si>
    <t>海外招聘教員、東京</t>
    <rPh sb="7" eb="9">
      <t>トウキョウ</t>
    </rPh>
    <phoneticPr fontId="2"/>
  </si>
  <si>
    <t>国内教員、山梨　※１</t>
    <rPh sb="0" eb="2">
      <t>コクナイ</t>
    </rPh>
    <rPh sb="2" eb="4">
      <t>キョウイン</t>
    </rPh>
    <rPh sb="5" eb="7">
      <t>ヤマナシ</t>
    </rPh>
    <phoneticPr fontId="2"/>
  </si>
  <si>
    <t>国内教員、山梨　※２</t>
    <rPh sb="0" eb="2">
      <t>コクナイ</t>
    </rPh>
    <rPh sb="2" eb="4">
      <t>キョウイン</t>
    </rPh>
    <rPh sb="5" eb="7">
      <t>ヤマナシ</t>
    </rPh>
    <phoneticPr fontId="2"/>
  </si>
  <si>
    <t>国内教員は※１と※２のいずれかを選択して宿泊できること。※１は３室以上（６名以上）の部屋数で見積もること。※１と※２の合計が３５名となるようにすること。</t>
    <rPh sb="0" eb="2">
      <t>コクナイ</t>
    </rPh>
    <rPh sb="2" eb="4">
      <t>キョウイン</t>
    </rPh>
    <rPh sb="16" eb="18">
      <t>センタク</t>
    </rPh>
    <rPh sb="20" eb="22">
      <t>シュクハク</t>
    </rPh>
    <rPh sb="32" eb="33">
      <t>シツ</t>
    </rPh>
    <rPh sb="33" eb="35">
      <t>イジョウ</t>
    </rPh>
    <rPh sb="37" eb="38">
      <t>メイ</t>
    </rPh>
    <rPh sb="38" eb="40">
      <t>イジョウ</t>
    </rPh>
    <rPh sb="42" eb="44">
      <t>ヘヤ</t>
    </rPh>
    <rPh sb="44" eb="45">
      <t>スウ</t>
    </rPh>
    <rPh sb="46" eb="48">
      <t>ミツ</t>
    </rPh>
    <rPh sb="59" eb="61">
      <t>ゴウケイ</t>
    </rPh>
    <rPh sb="64" eb="65">
      <t>メイ</t>
    </rPh>
    <phoneticPr fontId="2"/>
  </si>
  <si>
    <t>上記は記載例である。仕様書に従い適宜内訳、単位を記載すること。必要があれば、項目を追加すること。</t>
    <rPh sb="0" eb="2">
      <t>ジョウキ</t>
    </rPh>
    <rPh sb="3" eb="5">
      <t>キサイ</t>
    </rPh>
    <rPh sb="5" eb="6">
      <t>レイ</t>
    </rPh>
    <rPh sb="10" eb="13">
      <t>シヨウショ</t>
    </rPh>
    <rPh sb="14" eb="15">
      <t>シタガ</t>
    </rPh>
    <rPh sb="16" eb="18">
      <t>テキギ</t>
    </rPh>
    <rPh sb="18" eb="20">
      <t>ウチワケ</t>
    </rPh>
    <rPh sb="21" eb="23">
      <t>タンイ</t>
    </rPh>
    <rPh sb="24" eb="26">
      <t>キサイ</t>
    </rPh>
    <rPh sb="38" eb="40">
      <t>コウモク</t>
    </rPh>
    <phoneticPr fontId="2"/>
  </si>
  <si>
    <t>計（税抜き）</t>
    <rPh sb="0" eb="1">
      <t>ケイ</t>
    </rPh>
    <rPh sb="2" eb="3">
      <t>ゼイ</t>
    </rPh>
    <rPh sb="3" eb="4">
      <t>ヌ</t>
    </rPh>
    <phoneticPr fontId="3"/>
  </si>
  <si>
    <t>計（税込み）</t>
    <rPh sb="0" eb="1">
      <t>ケイ</t>
    </rPh>
    <rPh sb="2" eb="4">
      <t>ゼイコ</t>
    </rPh>
    <phoneticPr fontId="3"/>
  </si>
  <si>
    <t>合計（税抜き）</t>
    <rPh sb="0" eb="2">
      <t>ゴウケイ</t>
    </rPh>
    <rPh sb="3" eb="4">
      <t>ゼイ</t>
    </rPh>
    <rPh sb="4" eb="5">
      <t>ヌ</t>
    </rPh>
    <phoneticPr fontId="3"/>
  </si>
  <si>
    <t>合計（税込み）</t>
    <rPh sb="0" eb="2">
      <t>ゴウケイ</t>
    </rPh>
    <rPh sb="3" eb="5">
      <t>ゼイコ</t>
    </rPh>
    <phoneticPr fontId="3"/>
  </si>
  <si>
    <t>無線WiFi（40名同時接続）　会場</t>
    <rPh sb="0" eb="2">
      <t>ムセン</t>
    </rPh>
    <phoneticPr fontId="3"/>
  </si>
  <si>
    <t>(参考価格)大型バス手配　山梨から東京(片道)</t>
    <rPh sb="3" eb="5">
      <t>カカク</t>
    </rPh>
    <rPh sb="13" eb="15">
      <t>ヤマナシ</t>
    </rPh>
    <rPh sb="17" eb="19">
      <t>トウキョウ</t>
    </rPh>
    <rPh sb="20" eb="22">
      <t>カタミチ</t>
    </rPh>
    <phoneticPr fontId="2"/>
  </si>
  <si>
    <t>大型バス手配　テクニカルツアー(往復)</t>
    <rPh sb="0" eb="2">
      <t>オオガタ</t>
    </rPh>
    <rPh sb="4" eb="6">
      <t>テハイ</t>
    </rPh>
    <rPh sb="16" eb="18">
      <t>オウフク</t>
    </rPh>
    <phoneticPr fontId="2"/>
  </si>
  <si>
    <t>(参考価格)国際フォーラム委員会　夕食(飲料代)</t>
    <rPh sb="1" eb="3">
      <t>サンコウ</t>
    </rPh>
    <rPh sb="3" eb="5">
      <t>カカク</t>
    </rPh>
    <rPh sb="17" eb="19">
      <t>ユウショク</t>
    </rPh>
    <rPh sb="20" eb="23">
      <t>インリョウダイ</t>
    </rPh>
    <phoneticPr fontId="2"/>
  </si>
  <si>
    <t>1名1室または2名1室利用（禁煙室）</t>
    <rPh sb="1" eb="2">
      <t>メイ</t>
    </rPh>
    <rPh sb="3" eb="4">
      <t>シツ</t>
    </rPh>
    <rPh sb="8" eb="9">
      <t>メイ</t>
    </rPh>
    <rPh sb="10" eb="11">
      <t>シツ</t>
    </rPh>
    <rPh sb="11" eb="13">
      <t>リヨウ</t>
    </rPh>
    <rPh sb="14" eb="16">
      <t>キンエン</t>
    </rPh>
    <rPh sb="16" eb="17">
      <t>シツ</t>
    </rPh>
    <phoneticPr fontId="3"/>
  </si>
  <si>
    <t>※5</t>
    <phoneticPr fontId="2"/>
  </si>
  <si>
    <t>色付きセルは入力必須項目。既に最低条件等の記載があるセルは適宜修正すること。</t>
    <rPh sb="0" eb="2">
      <t>イロツ</t>
    </rPh>
    <rPh sb="6" eb="8">
      <t>ニュウリョク</t>
    </rPh>
    <rPh sb="8" eb="10">
      <t>ヒッス</t>
    </rPh>
    <rPh sb="10" eb="12">
      <t>コウモク</t>
    </rPh>
    <rPh sb="13" eb="14">
      <t>スデ</t>
    </rPh>
    <rPh sb="15" eb="17">
      <t>サイテイ</t>
    </rPh>
    <rPh sb="17" eb="19">
      <t>ジョウケン</t>
    </rPh>
    <rPh sb="19" eb="20">
      <t>ナド</t>
    </rPh>
    <rPh sb="21" eb="23">
      <t>キサイ</t>
    </rPh>
    <rPh sb="29" eb="31">
      <t>テキギ</t>
    </rPh>
    <rPh sb="31" eb="33">
      <t>シュウセイ</t>
    </rPh>
    <phoneticPr fontId="2"/>
  </si>
  <si>
    <t>13:00～16:00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</si>
</sst>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¥&quot;#,##0;&quot;¥&quot;\-#,##0"/>
    <numFmt numFmtId="176" formatCode="General&quot;名&quot;"/>
    <numFmt numFmtId="177" formatCode="General\ &quot;室&quot;"/>
    <numFmt numFmtId="178" formatCode="m&quot;月&quot;d&quot;日&quot;;@"/>
    <numFmt numFmtId="179" formatCode="General\ &quot;日&quot;"/>
    <numFmt numFmtId="180" formatCode="General\ &quot;式&quot;"/>
    <numFmt numFmtId="181" formatCode="General\ &quot;名&quot;"/>
    <numFmt numFmtId="182" formatCode="General\ &quot;台&quot;"/>
    <numFmt numFmtId="183" formatCode="General\ &quot;食&quot;"/>
    <numFmt numFmtId="184" formatCode="General\ &quot;杯&quot;"/>
    <numFmt numFmtId="185" formatCode="&quot;¥&quot;#,##0_);[Red]\(&quot;¥&quot;#,##0\)"/>
  </numFmts>
  <fonts count="12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4" fillId="2" borderId="1" xfId="0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1" xfId="0" applyFont="1" applyBorder="1">
      <alignment vertical="center"/>
    </xf>
    <xf numFmtId="5" fontId="4" fillId="0" borderId="0" xfId="0" applyNumberFormat="1" applyFont="1">
      <alignment vertical="center"/>
    </xf>
    <xf numFmtId="9" fontId="4" fillId="0" borderId="0" xfId="0" applyNumberFormat="1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5" fontId="4" fillId="0" borderId="9" xfId="0" applyNumberFormat="1" applyFont="1" applyBorder="1" applyAlignment="1">
      <alignment horizontal="center" vertical="center"/>
    </xf>
    <xf numFmtId="5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83" fontId="4" fillId="0" borderId="1" xfId="0" applyNumberFormat="1" applyFont="1" applyBorder="1" applyAlignment="1">
      <alignment horizontal="center" vertical="center"/>
    </xf>
    <xf numFmtId="181" fontId="4" fillId="0" borderId="1" xfId="0" applyNumberFormat="1" applyFont="1" applyBorder="1" applyAlignment="1">
      <alignment horizontal="center" vertical="center"/>
    </xf>
    <xf numFmtId="184" fontId="4" fillId="0" borderId="1" xfId="0" applyNumberFormat="1" applyFont="1" applyBorder="1" applyAlignment="1">
      <alignment horizontal="center" vertical="center"/>
    </xf>
    <xf numFmtId="56" fontId="4" fillId="0" borderId="9" xfId="0" applyNumberFormat="1" applyFont="1" applyBorder="1" applyAlignment="1">
      <alignment horizontal="center" vertical="center"/>
    </xf>
    <xf numFmtId="181" fontId="4" fillId="0" borderId="9" xfId="0" applyNumberFormat="1" applyFont="1" applyBorder="1" applyAlignment="1">
      <alignment horizontal="center" vertical="center"/>
    </xf>
    <xf numFmtId="179" fontId="4" fillId="0" borderId="9" xfId="0" applyNumberFormat="1" applyFont="1" applyBorder="1" applyAlignment="1">
      <alignment horizontal="center" vertical="center"/>
    </xf>
    <xf numFmtId="182" fontId="4" fillId="0" borderId="1" xfId="0" applyNumberFormat="1" applyFont="1" applyBorder="1" applyAlignment="1">
      <alignment horizontal="center" vertical="center"/>
    </xf>
    <xf numFmtId="5" fontId="4" fillId="0" borderId="1" xfId="0" applyNumberFormat="1" applyFont="1" applyBorder="1" applyAlignment="1">
      <alignment horizontal="right" vertical="center"/>
    </xf>
    <xf numFmtId="5" fontId="4" fillId="0" borderId="9" xfId="0" applyNumberFormat="1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0" fontId="4" fillId="0" borderId="12" xfId="0" applyFont="1" applyBorder="1">
      <alignment vertical="center"/>
    </xf>
    <xf numFmtId="5" fontId="4" fillId="0" borderId="9" xfId="0" applyNumberFormat="1" applyFont="1" applyBorder="1">
      <alignment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vertical="center" shrinkToFit="1"/>
    </xf>
    <xf numFmtId="0" fontId="6" fillId="0" borderId="1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right" vertical="center"/>
    </xf>
    <xf numFmtId="0" fontId="4" fillId="2" borderId="11" xfId="0" applyFont="1" applyFill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5" fontId="4" fillId="0" borderId="15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5" fontId="4" fillId="0" borderId="15" xfId="0" applyNumberFormat="1" applyFont="1" applyBorder="1" applyAlignment="1">
      <alignment horizontal="right" vertical="center" shrinkToFit="1"/>
    </xf>
    <xf numFmtId="0" fontId="4" fillId="0" borderId="14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18" xfId="0" applyFont="1" applyBorder="1">
      <alignment vertical="center"/>
    </xf>
    <xf numFmtId="5" fontId="4" fillId="0" borderId="0" xfId="0" applyNumberFormat="1" applyFont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right" vertical="center"/>
    </xf>
    <xf numFmtId="5" fontId="4" fillId="0" borderId="1" xfId="0" applyNumberFormat="1" applyFont="1" applyBorder="1">
      <alignment vertical="center"/>
    </xf>
    <xf numFmtId="181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82" fontId="4" fillId="2" borderId="1" xfId="0" applyNumberFormat="1" applyFont="1" applyFill="1" applyBorder="1" applyAlignment="1">
      <alignment horizontal="center" vertical="center"/>
    </xf>
    <xf numFmtId="185" fontId="4" fillId="2" borderId="1" xfId="0" applyNumberFormat="1" applyFont="1" applyFill="1" applyBorder="1">
      <alignment vertical="center"/>
    </xf>
    <xf numFmtId="5" fontId="4" fillId="0" borderId="1" xfId="0" applyNumberFormat="1" applyFont="1" applyBorder="1" applyAlignment="1">
      <alignment horizontal="center" vertical="center"/>
    </xf>
    <xf numFmtId="185" fontId="4" fillId="0" borderId="1" xfId="0" applyNumberFormat="1" applyFont="1" applyBorder="1">
      <alignment vertical="center"/>
    </xf>
    <xf numFmtId="0" fontId="8" fillId="0" borderId="0" xfId="0" applyFont="1" applyAlignment="1">
      <alignment vertical="center" wrapText="1"/>
    </xf>
    <xf numFmtId="0" fontId="4" fillId="0" borderId="15" xfId="0" applyFont="1" applyBorder="1" applyAlignment="1">
      <alignment horizontal="right" vertical="center" shrinkToFit="1"/>
    </xf>
    <xf numFmtId="0" fontId="4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9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65</xdr:row>
      <xdr:rowOff>63313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37290435-B028-4E4E-9559-25A3FEB8751D}"/>
            </a:ext>
          </a:extLst>
        </xdr:cNvPr>
        <xdr:cNvSpPr>
          <a:spLocks noChangeAspect="1" noChangeArrowheads="1"/>
        </xdr:cNvSpPr>
      </xdr:nvSpPr>
      <xdr:spPr bwMode="auto">
        <a:xfrm>
          <a:off x="0" y="127190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65</xdr:row>
      <xdr:rowOff>0</xdr:rowOff>
    </xdr:from>
    <xdr:ext cx="304800" cy="301438"/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9B4922B5-4497-4686-89B6-1D1989B71594}"/>
            </a:ext>
          </a:extLst>
        </xdr:cNvPr>
        <xdr:cNvSpPr>
          <a:spLocks noChangeAspect="1" noChangeArrowheads="1"/>
        </xdr:cNvSpPr>
      </xdr:nvSpPr>
      <xdr:spPr bwMode="auto">
        <a:xfrm>
          <a:off x="733425" y="1640205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65</xdr:row>
      <xdr:rowOff>0</xdr:rowOff>
    </xdr:from>
    <xdr:to>
      <xdr:col>1</xdr:col>
      <xdr:colOff>304800</xdr:colOff>
      <xdr:row>66</xdr:row>
      <xdr:rowOff>91888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1A8E2693-7CB5-4215-A4B7-AE7ED5289FE1}"/>
            </a:ext>
          </a:extLst>
        </xdr:cNvPr>
        <xdr:cNvSpPr>
          <a:spLocks noChangeAspect="1" noChangeArrowheads="1"/>
        </xdr:cNvSpPr>
      </xdr:nvSpPr>
      <xdr:spPr bwMode="auto">
        <a:xfrm>
          <a:off x="733425" y="159258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304800</xdr:colOff>
      <xdr:row>66</xdr:row>
      <xdr:rowOff>91888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54BC41CE-7333-46DE-9664-1BF00044FAA1}"/>
            </a:ext>
          </a:extLst>
        </xdr:cNvPr>
        <xdr:cNvSpPr>
          <a:spLocks noChangeAspect="1" noChangeArrowheads="1"/>
        </xdr:cNvSpPr>
      </xdr:nvSpPr>
      <xdr:spPr bwMode="auto">
        <a:xfrm>
          <a:off x="733425" y="159258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66</xdr:row>
      <xdr:rowOff>0</xdr:rowOff>
    </xdr:from>
    <xdr:ext cx="304800" cy="301438"/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36A5C61D-1222-42D5-95E1-50EACB7E70E1}"/>
            </a:ext>
          </a:extLst>
        </xdr:cNvPr>
        <xdr:cNvSpPr>
          <a:spLocks noChangeAspect="1" noChangeArrowheads="1"/>
        </xdr:cNvSpPr>
      </xdr:nvSpPr>
      <xdr:spPr bwMode="auto">
        <a:xfrm>
          <a:off x="733425" y="1613535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67</xdr:row>
      <xdr:rowOff>0</xdr:rowOff>
    </xdr:from>
    <xdr:ext cx="304800" cy="301438"/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17A0DAF0-6615-420E-A76B-9AAD69867BE3}"/>
            </a:ext>
          </a:extLst>
        </xdr:cNvPr>
        <xdr:cNvSpPr>
          <a:spLocks noChangeAspect="1" noChangeArrowheads="1"/>
        </xdr:cNvSpPr>
      </xdr:nvSpPr>
      <xdr:spPr bwMode="auto">
        <a:xfrm>
          <a:off x="733425" y="1655445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FBD16-5DD2-4AB7-855F-00A511F47962}">
  <sheetPr>
    <tabColor theme="9" tint="0.79998168889431442"/>
    <pageSetUpPr fitToPage="1"/>
  </sheetPr>
  <dimension ref="A1:M69"/>
  <sheetViews>
    <sheetView tabSelected="1" zoomScaleNormal="100" workbookViewId="0"/>
  </sheetViews>
  <sheetFormatPr baseColWidth="10" defaultColWidth="8.6640625" defaultRowHeight="18"/>
  <cols>
    <col min="1" max="1" width="9.6640625" style="3" customWidth="1"/>
    <col min="2" max="2" width="41.1640625" style="3" customWidth="1"/>
    <col min="3" max="3" width="16.1640625" style="3" customWidth="1"/>
    <col min="4" max="4" width="16.83203125" style="4" customWidth="1"/>
    <col min="5" max="5" width="16" style="3" customWidth="1"/>
    <col min="6" max="7" width="13.6640625" style="3" customWidth="1"/>
    <col min="8" max="8" width="11.6640625" style="3" customWidth="1"/>
    <col min="9" max="10" width="9.1640625" style="3" customWidth="1"/>
    <col min="11" max="12" width="14.33203125" style="3" customWidth="1"/>
    <col min="13" max="13" width="26.6640625" style="4" customWidth="1"/>
    <col min="14" max="16384" width="8.6640625" style="3"/>
  </cols>
  <sheetData>
    <row r="1" spans="1:13">
      <c r="B1" s="1" t="s">
        <v>13</v>
      </c>
      <c r="J1" s="1"/>
      <c r="K1" s="5"/>
      <c r="L1" s="5" t="s">
        <v>23</v>
      </c>
    </row>
    <row r="2" spans="1:13">
      <c r="B2" s="2"/>
      <c r="J2" s="69" t="s">
        <v>15</v>
      </c>
      <c r="K2" s="69"/>
      <c r="L2" s="69"/>
      <c r="M2" s="69"/>
    </row>
    <row r="3" spans="1:13" ht="17" customHeight="1">
      <c r="A3" s="6"/>
      <c r="B3" s="3" t="s">
        <v>14</v>
      </c>
      <c r="E3" s="4"/>
      <c r="F3" s="4"/>
      <c r="G3" s="4"/>
      <c r="H3" s="4"/>
      <c r="I3" s="4"/>
      <c r="J3" s="4"/>
      <c r="K3" s="4"/>
      <c r="L3" s="4"/>
    </row>
    <row r="4" spans="1:13" ht="51" customHeight="1">
      <c r="A4" s="71" t="s">
        <v>44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>
      <c r="A5" s="6"/>
      <c r="E5" s="4"/>
      <c r="F5" s="4"/>
      <c r="G5" s="4"/>
      <c r="H5" s="4"/>
      <c r="I5" s="4"/>
      <c r="J5" s="4"/>
      <c r="K5" s="4"/>
      <c r="L5" s="4"/>
    </row>
    <row r="6" spans="1:13">
      <c r="B6" s="72" t="s">
        <v>45</v>
      </c>
      <c r="C6" s="73"/>
      <c r="D6" s="74"/>
      <c r="F6" s="23" t="s">
        <v>24</v>
      </c>
      <c r="G6" s="72"/>
      <c r="H6" s="73"/>
      <c r="I6" s="73"/>
      <c r="J6" s="73"/>
      <c r="K6" s="73"/>
      <c r="L6" s="73"/>
      <c r="M6" s="74"/>
    </row>
    <row r="7" spans="1:13">
      <c r="B7" s="72" t="s">
        <v>21</v>
      </c>
      <c r="C7" s="73"/>
      <c r="D7" s="74"/>
      <c r="E7" s="4"/>
      <c r="F7" s="23" t="s">
        <v>25</v>
      </c>
      <c r="G7" s="72"/>
      <c r="H7" s="73"/>
      <c r="I7" s="73"/>
      <c r="J7" s="73"/>
      <c r="K7" s="73"/>
      <c r="L7" s="73"/>
      <c r="M7" s="74"/>
    </row>
    <row r="8" spans="1:13">
      <c r="B8" s="4"/>
      <c r="D8" s="3"/>
      <c r="F8" s="23" t="s">
        <v>16</v>
      </c>
      <c r="G8" s="72"/>
      <c r="H8" s="73"/>
      <c r="I8" s="73"/>
      <c r="J8" s="73"/>
      <c r="K8" s="73"/>
      <c r="L8" s="73"/>
      <c r="M8" s="74"/>
    </row>
    <row r="9" spans="1:13" ht="19" thickBot="1">
      <c r="D9" s="3"/>
      <c r="K9" s="52" t="s">
        <v>19</v>
      </c>
      <c r="L9" s="52" t="s">
        <v>19</v>
      </c>
      <c r="M9" s="3"/>
    </row>
    <row r="10" spans="1:13" ht="19" thickBot="1">
      <c r="B10" s="14" t="s">
        <v>0</v>
      </c>
      <c r="C10" s="15" t="s">
        <v>33</v>
      </c>
      <c r="D10" s="15" t="s">
        <v>34</v>
      </c>
      <c r="E10" s="15" t="s">
        <v>35</v>
      </c>
      <c r="F10" s="15" t="s">
        <v>1</v>
      </c>
      <c r="G10" s="15" t="s">
        <v>63</v>
      </c>
      <c r="H10" s="15" t="s">
        <v>64</v>
      </c>
      <c r="I10" s="15" t="s">
        <v>20</v>
      </c>
      <c r="J10" s="15" t="s">
        <v>2</v>
      </c>
      <c r="K10" s="15" t="s">
        <v>74</v>
      </c>
      <c r="L10" s="15" t="s">
        <v>75</v>
      </c>
      <c r="M10" s="16" t="s">
        <v>3</v>
      </c>
    </row>
    <row r="11" spans="1:13">
      <c r="B11" s="10" t="s">
        <v>4</v>
      </c>
      <c r="C11" s="18" t="s">
        <v>17</v>
      </c>
      <c r="D11" s="18" t="s">
        <v>10</v>
      </c>
      <c r="E11" s="18" t="s">
        <v>9</v>
      </c>
      <c r="F11" s="18"/>
      <c r="G11" s="18"/>
      <c r="H11" s="38"/>
      <c r="I11" s="18"/>
      <c r="J11" s="18"/>
      <c r="K11" s="19"/>
      <c r="L11" s="19"/>
      <c r="M11" s="36"/>
    </row>
    <row r="12" spans="1:13">
      <c r="B12" s="11" t="s">
        <v>22</v>
      </c>
      <c r="C12" s="39"/>
      <c r="D12" s="40"/>
      <c r="E12" s="7" t="s">
        <v>32</v>
      </c>
      <c r="F12" s="20">
        <v>45636</v>
      </c>
      <c r="G12" s="64">
        <v>0</v>
      </c>
      <c r="H12" s="34">
        <f>G12*0.1</f>
        <v>0</v>
      </c>
      <c r="I12" s="21">
        <v>1</v>
      </c>
      <c r="J12" s="22">
        <v>7</v>
      </c>
      <c r="K12" s="34">
        <f>IFERROR(G12*I12*J12,"")</f>
        <v>0</v>
      </c>
      <c r="L12" s="34">
        <f t="shared" ref="L12:L22" si="0">IFERROR((G12+H12)*I12*J12,"")</f>
        <v>0</v>
      </c>
      <c r="M12" s="37" t="s">
        <v>67</v>
      </c>
    </row>
    <row r="13" spans="1:13">
      <c r="B13" s="11" t="s">
        <v>22</v>
      </c>
      <c r="C13" s="39"/>
      <c r="D13" s="40"/>
      <c r="E13" s="7" t="s">
        <v>32</v>
      </c>
      <c r="F13" s="20">
        <v>45637</v>
      </c>
      <c r="G13" s="64">
        <v>0</v>
      </c>
      <c r="H13" s="34">
        <f t="shared" ref="H13:H22" si="1">G13*0.1</f>
        <v>0</v>
      </c>
      <c r="I13" s="21">
        <v>1</v>
      </c>
      <c r="J13" s="22">
        <v>7</v>
      </c>
      <c r="K13" s="34">
        <f t="shared" ref="K13:K22" si="2">IFERROR(G13*I13*J13,"")</f>
        <v>0</v>
      </c>
      <c r="L13" s="34">
        <f t="shared" si="0"/>
        <v>0</v>
      </c>
      <c r="M13" s="37" t="s">
        <v>67</v>
      </c>
    </row>
    <row r="14" spans="1:13">
      <c r="B14" s="11" t="s">
        <v>22</v>
      </c>
      <c r="C14" s="39"/>
      <c r="D14" s="40"/>
      <c r="E14" s="7" t="s">
        <v>32</v>
      </c>
      <c r="F14" s="20">
        <v>45638</v>
      </c>
      <c r="G14" s="64">
        <v>0</v>
      </c>
      <c r="H14" s="34">
        <f t="shared" si="1"/>
        <v>0</v>
      </c>
      <c r="I14" s="21">
        <v>1</v>
      </c>
      <c r="J14" s="22">
        <v>7</v>
      </c>
      <c r="K14" s="34">
        <f t="shared" si="2"/>
        <v>0</v>
      </c>
      <c r="L14" s="34">
        <f t="shared" si="0"/>
        <v>0</v>
      </c>
      <c r="M14" s="37" t="s">
        <v>67</v>
      </c>
    </row>
    <row r="15" spans="1:13">
      <c r="B15" s="11" t="s">
        <v>22</v>
      </c>
      <c r="C15" s="39"/>
      <c r="D15" s="40"/>
      <c r="E15" s="7" t="s">
        <v>32</v>
      </c>
      <c r="F15" s="20">
        <v>45639</v>
      </c>
      <c r="G15" s="64">
        <v>0</v>
      </c>
      <c r="H15" s="34">
        <f t="shared" si="1"/>
        <v>0</v>
      </c>
      <c r="I15" s="21">
        <v>1</v>
      </c>
      <c r="J15" s="22">
        <v>7</v>
      </c>
      <c r="K15" s="34">
        <f t="shared" si="2"/>
        <v>0</v>
      </c>
      <c r="L15" s="34">
        <f t="shared" si="0"/>
        <v>0</v>
      </c>
      <c r="M15" s="53" t="s">
        <v>68</v>
      </c>
    </row>
    <row r="16" spans="1:13">
      <c r="B16" s="45" t="s">
        <v>82</v>
      </c>
      <c r="C16" s="39"/>
      <c r="D16" s="43"/>
      <c r="E16" s="7" t="s">
        <v>32</v>
      </c>
      <c r="F16" s="20">
        <v>45639</v>
      </c>
      <c r="G16" s="64">
        <v>0</v>
      </c>
      <c r="H16" s="34">
        <f t="shared" si="1"/>
        <v>0</v>
      </c>
      <c r="I16" s="21">
        <v>1</v>
      </c>
      <c r="J16" s="61">
        <v>6</v>
      </c>
      <c r="K16" s="34">
        <f t="shared" si="2"/>
        <v>0</v>
      </c>
      <c r="L16" s="34">
        <f t="shared" si="0"/>
        <v>0</v>
      </c>
      <c r="M16" s="53" t="s">
        <v>70</v>
      </c>
    </row>
    <row r="17" spans="2:13">
      <c r="B17" s="11" t="s">
        <v>22</v>
      </c>
      <c r="C17" s="39"/>
      <c r="D17" s="43"/>
      <c r="E17" s="7" t="s">
        <v>32</v>
      </c>
      <c r="F17" s="20">
        <v>45639</v>
      </c>
      <c r="G17" s="64">
        <v>0</v>
      </c>
      <c r="H17" s="34">
        <f t="shared" si="1"/>
        <v>0</v>
      </c>
      <c r="I17" s="21">
        <v>1</v>
      </c>
      <c r="J17" s="62">
        <v>29</v>
      </c>
      <c r="K17" s="34">
        <f t="shared" si="2"/>
        <v>0</v>
      </c>
      <c r="L17" s="34">
        <f t="shared" si="0"/>
        <v>0</v>
      </c>
      <c r="M17" s="53" t="s">
        <v>71</v>
      </c>
    </row>
    <row r="18" spans="2:13">
      <c r="B18" s="11" t="s">
        <v>22</v>
      </c>
      <c r="C18" s="39"/>
      <c r="D18" s="43"/>
      <c r="E18" s="7" t="s">
        <v>32</v>
      </c>
      <c r="F18" s="20">
        <v>45640</v>
      </c>
      <c r="G18" s="64">
        <v>0</v>
      </c>
      <c r="H18" s="34">
        <f t="shared" si="1"/>
        <v>0</v>
      </c>
      <c r="I18" s="21">
        <v>1</v>
      </c>
      <c r="J18" s="22">
        <v>5</v>
      </c>
      <c r="K18" s="34">
        <f t="shared" si="2"/>
        <v>0</v>
      </c>
      <c r="L18" s="34">
        <f t="shared" si="0"/>
        <v>0</v>
      </c>
      <c r="M18" s="53" t="s">
        <v>68</v>
      </c>
    </row>
    <row r="19" spans="2:13">
      <c r="B19" s="11" t="s">
        <v>22</v>
      </c>
      <c r="C19" s="39"/>
      <c r="D19" s="43"/>
      <c r="E19" s="7" t="s">
        <v>32</v>
      </c>
      <c r="F19" s="20">
        <v>45640</v>
      </c>
      <c r="G19" s="64">
        <v>0</v>
      </c>
      <c r="H19" s="34">
        <f t="shared" si="1"/>
        <v>0</v>
      </c>
      <c r="I19" s="21">
        <v>1</v>
      </c>
      <c r="J19" s="22">
        <v>1</v>
      </c>
      <c r="K19" s="34">
        <f t="shared" si="2"/>
        <v>0</v>
      </c>
      <c r="L19" s="34">
        <f t="shared" si="0"/>
        <v>0</v>
      </c>
      <c r="M19" s="53" t="s">
        <v>69</v>
      </c>
    </row>
    <row r="20" spans="2:13">
      <c r="B20" s="45" t="s">
        <v>82</v>
      </c>
      <c r="C20" s="39"/>
      <c r="D20" s="43"/>
      <c r="E20" s="7" t="s">
        <v>32</v>
      </c>
      <c r="F20" s="20">
        <v>45640</v>
      </c>
      <c r="G20" s="64">
        <v>0</v>
      </c>
      <c r="H20" s="34">
        <f t="shared" si="1"/>
        <v>0</v>
      </c>
      <c r="I20" s="21">
        <v>1</v>
      </c>
      <c r="J20" s="61">
        <v>6</v>
      </c>
      <c r="K20" s="34">
        <f t="shared" si="2"/>
        <v>0</v>
      </c>
      <c r="L20" s="34">
        <f t="shared" si="0"/>
        <v>0</v>
      </c>
      <c r="M20" s="53" t="s">
        <v>70</v>
      </c>
    </row>
    <row r="21" spans="2:13">
      <c r="B21" s="11" t="s">
        <v>22</v>
      </c>
      <c r="C21" s="39"/>
      <c r="D21" s="43"/>
      <c r="E21" s="7" t="s">
        <v>32</v>
      </c>
      <c r="F21" s="20">
        <v>45640</v>
      </c>
      <c r="G21" s="64">
        <v>0</v>
      </c>
      <c r="H21" s="34">
        <f t="shared" si="1"/>
        <v>0</v>
      </c>
      <c r="I21" s="21">
        <v>1</v>
      </c>
      <c r="J21" s="62">
        <v>29</v>
      </c>
      <c r="K21" s="34">
        <f t="shared" si="2"/>
        <v>0</v>
      </c>
      <c r="L21" s="34">
        <f t="shared" si="0"/>
        <v>0</v>
      </c>
      <c r="M21" s="53" t="s">
        <v>71</v>
      </c>
    </row>
    <row r="22" spans="2:13">
      <c r="B22" s="11" t="s">
        <v>22</v>
      </c>
      <c r="C22" s="39"/>
      <c r="D22" s="43"/>
      <c r="E22" s="7" t="s">
        <v>32</v>
      </c>
      <c r="F22" s="20">
        <v>45641</v>
      </c>
      <c r="G22" s="64">
        <v>0</v>
      </c>
      <c r="H22" s="34">
        <f t="shared" si="1"/>
        <v>0</v>
      </c>
      <c r="I22" s="21">
        <v>1</v>
      </c>
      <c r="J22" s="22">
        <v>4</v>
      </c>
      <c r="K22" s="34">
        <f t="shared" si="2"/>
        <v>0</v>
      </c>
      <c r="L22" s="34">
        <f t="shared" si="0"/>
        <v>0</v>
      </c>
      <c r="M22" s="53" t="s">
        <v>69</v>
      </c>
    </row>
    <row r="23" spans="2:13" ht="19" thickBot="1">
      <c r="B23" s="54"/>
      <c r="C23" s="57"/>
      <c r="D23" s="58"/>
      <c r="E23" s="59"/>
      <c r="F23" s="75" t="s">
        <v>36</v>
      </c>
      <c r="G23" s="75"/>
      <c r="H23" s="75"/>
      <c r="I23" s="75"/>
      <c r="J23" s="75"/>
      <c r="K23" s="55">
        <f>SUM(K12:K22)</f>
        <v>0</v>
      </c>
      <c r="L23" s="55">
        <f>SUM(L12:L22)</f>
        <v>0</v>
      </c>
      <c r="M23" s="56"/>
    </row>
    <row r="24" spans="2:13">
      <c r="B24" s="10" t="s">
        <v>5</v>
      </c>
      <c r="C24" s="18" t="s">
        <v>11</v>
      </c>
      <c r="D24" s="18" t="s">
        <v>8</v>
      </c>
      <c r="E24" s="18" t="s">
        <v>9</v>
      </c>
      <c r="F24" s="18"/>
      <c r="G24" s="18"/>
      <c r="H24" s="38"/>
      <c r="I24" s="18"/>
      <c r="J24" s="18"/>
      <c r="K24" s="19"/>
      <c r="L24" s="19"/>
      <c r="M24" s="36"/>
    </row>
    <row r="25" spans="2:13">
      <c r="B25" s="41" t="s">
        <v>47</v>
      </c>
      <c r="C25" s="42" t="s">
        <v>48</v>
      </c>
      <c r="D25" s="39"/>
      <c r="E25" s="7" t="s">
        <v>31</v>
      </c>
      <c r="F25" s="24">
        <v>45639</v>
      </c>
      <c r="G25" s="64">
        <v>0</v>
      </c>
      <c r="H25" s="34">
        <f t="shared" ref="H25:H31" si="3">G25*0.1</f>
        <v>0</v>
      </c>
      <c r="I25" s="22">
        <v>1</v>
      </c>
      <c r="J25" s="25">
        <v>1</v>
      </c>
      <c r="K25" s="34">
        <f t="shared" ref="K25:K31" si="4">IFERROR(G25*I25*J25,"")</f>
        <v>0</v>
      </c>
      <c r="L25" s="34">
        <f t="shared" ref="L25:L31" si="5">IFERROR((G25+H25)*I25*J25,"")</f>
        <v>0</v>
      </c>
      <c r="M25" s="37"/>
    </row>
    <row r="26" spans="2:13">
      <c r="B26" s="41" t="s">
        <v>46</v>
      </c>
      <c r="C26" s="42" t="s">
        <v>53</v>
      </c>
      <c r="D26" s="39"/>
      <c r="E26" s="7" t="s">
        <v>31</v>
      </c>
      <c r="F26" s="24">
        <v>45640</v>
      </c>
      <c r="G26" s="64">
        <v>0</v>
      </c>
      <c r="H26" s="34">
        <f t="shared" si="3"/>
        <v>0</v>
      </c>
      <c r="I26" s="22">
        <v>1</v>
      </c>
      <c r="J26" s="25">
        <v>1</v>
      </c>
      <c r="K26" s="34">
        <f t="shared" si="4"/>
        <v>0</v>
      </c>
      <c r="L26" s="34">
        <f t="shared" si="5"/>
        <v>0</v>
      </c>
      <c r="M26" s="37"/>
    </row>
    <row r="27" spans="2:13">
      <c r="B27" s="41" t="s">
        <v>49</v>
      </c>
      <c r="C27" s="42" t="s">
        <v>50</v>
      </c>
      <c r="D27" s="39"/>
      <c r="E27" s="7" t="s">
        <v>31</v>
      </c>
      <c r="F27" s="24">
        <v>45640</v>
      </c>
      <c r="G27" s="64">
        <v>0</v>
      </c>
      <c r="H27" s="34">
        <f t="shared" si="3"/>
        <v>0</v>
      </c>
      <c r="I27" s="22">
        <v>1</v>
      </c>
      <c r="J27" s="25">
        <v>1</v>
      </c>
      <c r="K27" s="34">
        <f t="shared" si="4"/>
        <v>0</v>
      </c>
      <c r="L27" s="34">
        <f t="shared" si="5"/>
        <v>0</v>
      </c>
      <c r="M27" s="37"/>
    </row>
    <row r="28" spans="2:13">
      <c r="B28" s="41" t="s">
        <v>46</v>
      </c>
      <c r="C28" s="42" t="s">
        <v>85</v>
      </c>
      <c r="D28" s="39"/>
      <c r="E28" s="7" t="s">
        <v>31</v>
      </c>
      <c r="F28" s="24">
        <v>45640</v>
      </c>
      <c r="G28" s="64">
        <v>0</v>
      </c>
      <c r="H28" s="34">
        <f t="shared" si="3"/>
        <v>0</v>
      </c>
      <c r="I28" s="22">
        <v>1</v>
      </c>
      <c r="J28" s="25">
        <v>1</v>
      </c>
      <c r="K28" s="34">
        <f t="shared" si="4"/>
        <v>0</v>
      </c>
      <c r="L28" s="34">
        <f t="shared" si="5"/>
        <v>0</v>
      </c>
      <c r="M28" s="37"/>
    </row>
    <row r="29" spans="2:13">
      <c r="B29" s="41" t="s">
        <v>46</v>
      </c>
      <c r="C29" s="42" t="s">
        <v>53</v>
      </c>
      <c r="D29" s="39"/>
      <c r="E29" s="7" t="s">
        <v>31</v>
      </c>
      <c r="F29" s="24">
        <v>45641</v>
      </c>
      <c r="G29" s="64">
        <v>0</v>
      </c>
      <c r="H29" s="34">
        <f t="shared" si="3"/>
        <v>0</v>
      </c>
      <c r="I29" s="22">
        <v>1</v>
      </c>
      <c r="J29" s="25">
        <v>1</v>
      </c>
      <c r="K29" s="34">
        <f t="shared" si="4"/>
        <v>0</v>
      </c>
      <c r="L29" s="34">
        <f t="shared" si="5"/>
        <v>0</v>
      </c>
      <c r="M29" s="37"/>
    </row>
    <row r="30" spans="2:13">
      <c r="B30" s="41"/>
      <c r="C30" s="42"/>
      <c r="D30" s="9"/>
      <c r="E30" s="44"/>
      <c r="F30" s="24"/>
      <c r="G30" s="66">
        <v>0</v>
      </c>
      <c r="H30" s="34">
        <f t="shared" si="3"/>
        <v>0</v>
      </c>
      <c r="I30" s="22"/>
      <c r="J30" s="25"/>
      <c r="K30" s="34">
        <f t="shared" si="4"/>
        <v>0</v>
      </c>
      <c r="L30" s="34">
        <f t="shared" si="5"/>
        <v>0</v>
      </c>
      <c r="M30" s="37"/>
    </row>
    <row r="31" spans="2:13">
      <c r="B31" s="41"/>
      <c r="C31" s="42"/>
      <c r="D31" s="9"/>
      <c r="E31" s="44"/>
      <c r="F31" s="24"/>
      <c r="G31" s="66">
        <v>0</v>
      </c>
      <c r="H31" s="34">
        <f t="shared" si="3"/>
        <v>0</v>
      </c>
      <c r="I31" s="22"/>
      <c r="J31" s="25"/>
      <c r="K31" s="34">
        <f t="shared" si="4"/>
        <v>0</v>
      </c>
      <c r="L31" s="34">
        <f t="shared" si="5"/>
        <v>0</v>
      </c>
      <c r="M31" s="37"/>
    </row>
    <row r="32" spans="2:13">
      <c r="B32" s="41" t="s">
        <v>6</v>
      </c>
      <c r="C32" s="42"/>
      <c r="D32" s="23"/>
      <c r="E32" s="23"/>
      <c r="F32" s="23"/>
      <c r="G32" s="23"/>
      <c r="H32" s="34"/>
      <c r="I32" s="23"/>
      <c r="J32" s="23"/>
      <c r="K32" s="34"/>
      <c r="L32" s="34"/>
      <c r="M32" s="37"/>
    </row>
    <row r="33" spans="2:13">
      <c r="B33" s="41" t="s">
        <v>42</v>
      </c>
      <c r="C33" s="42"/>
      <c r="D33" s="23"/>
      <c r="E33" s="23"/>
      <c r="F33" s="20" t="s">
        <v>54</v>
      </c>
      <c r="G33" s="64">
        <v>0</v>
      </c>
      <c r="H33" s="34">
        <f t="shared" ref="H33:H37" si="6">G33*0.1</f>
        <v>0</v>
      </c>
      <c r="I33" s="25">
        <v>1</v>
      </c>
      <c r="J33" s="26">
        <v>2</v>
      </c>
      <c r="K33" s="34">
        <f t="shared" ref="K33:K37" si="7">IFERROR(G33*I33*J33,"")</f>
        <v>0</v>
      </c>
      <c r="L33" s="34">
        <f t="shared" ref="L33:L37" si="8">IFERROR((G33+H33)*I33*J33,"")</f>
        <v>0</v>
      </c>
      <c r="M33" s="37"/>
    </row>
    <row r="34" spans="2:13">
      <c r="B34" s="41" t="s">
        <v>43</v>
      </c>
      <c r="C34" s="42"/>
      <c r="D34" s="23"/>
      <c r="E34" s="23"/>
      <c r="F34" s="20">
        <v>45639</v>
      </c>
      <c r="G34" s="64">
        <v>0</v>
      </c>
      <c r="H34" s="34">
        <f t="shared" si="6"/>
        <v>0</v>
      </c>
      <c r="I34" s="25">
        <v>1</v>
      </c>
      <c r="J34" s="26">
        <v>1</v>
      </c>
      <c r="K34" s="34">
        <f t="shared" si="7"/>
        <v>0</v>
      </c>
      <c r="L34" s="34">
        <f t="shared" si="8"/>
        <v>0</v>
      </c>
      <c r="M34" s="37"/>
    </row>
    <row r="35" spans="2:13">
      <c r="B35" s="41" t="s">
        <v>78</v>
      </c>
      <c r="C35" s="42"/>
      <c r="D35" s="23"/>
      <c r="E35" s="23"/>
      <c r="F35" s="20" t="s">
        <v>54</v>
      </c>
      <c r="G35" s="64">
        <v>0</v>
      </c>
      <c r="H35" s="34">
        <f t="shared" si="6"/>
        <v>0</v>
      </c>
      <c r="I35" s="25">
        <v>1</v>
      </c>
      <c r="J35" s="26">
        <v>2</v>
      </c>
      <c r="K35" s="34">
        <f t="shared" si="7"/>
        <v>0</v>
      </c>
      <c r="L35" s="34">
        <f t="shared" si="8"/>
        <v>0</v>
      </c>
      <c r="M35" s="37"/>
    </row>
    <row r="36" spans="2:13">
      <c r="B36" s="41"/>
      <c r="C36" s="42"/>
      <c r="D36" s="23"/>
      <c r="E36" s="23"/>
      <c r="F36" s="20"/>
      <c r="G36" s="66">
        <v>0</v>
      </c>
      <c r="H36" s="34">
        <f t="shared" si="6"/>
        <v>0</v>
      </c>
      <c r="I36" s="25"/>
      <c r="J36" s="26"/>
      <c r="K36" s="34">
        <f t="shared" si="7"/>
        <v>0</v>
      </c>
      <c r="L36" s="34">
        <f t="shared" si="8"/>
        <v>0</v>
      </c>
      <c r="M36" s="37"/>
    </row>
    <row r="37" spans="2:13">
      <c r="B37" s="41"/>
      <c r="C37" s="42"/>
      <c r="D37" s="23"/>
      <c r="E37" s="23"/>
      <c r="F37" s="20"/>
      <c r="G37" s="66">
        <v>0</v>
      </c>
      <c r="H37" s="34">
        <f t="shared" si="6"/>
        <v>0</v>
      </c>
      <c r="I37" s="25"/>
      <c r="J37" s="26"/>
      <c r="K37" s="34">
        <f t="shared" si="7"/>
        <v>0</v>
      </c>
      <c r="L37" s="34">
        <f t="shared" si="8"/>
        <v>0</v>
      </c>
      <c r="M37" s="37"/>
    </row>
    <row r="38" spans="2:13" ht="19" thickBot="1">
      <c r="B38" s="46"/>
      <c r="C38" s="47"/>
      <c r="D38" s="47"/>
      <c r="E38" s="47"/>
      <c r="F38" s="68" t="s">
        <v>37</v>
      </c>
      <c r="G38" s="68"/>
      <c r="H38" s="68"/>
      <c r="I38" s="68"/>
      <c r="J38" s="68"/>
      <c r="K38" s="48">
        <f>SUM(K25:K37)</f>
        <v>0</v>
      </c>
      <c r="L38" s="48">
        <f>SUM(L25:L37)</f>
        <v>0</v>
      </c>
      <c r="M38" s="49"/>
    </row>
    <row r="39" spans="2:13">
      <c r="B39" s="10" t="s">
        <v>7</v>
      </c>
      <c r="C39" s="18" t="s">
        <v>18</v>
      </c>
      <c r="D39" s="18" t="s">
        <v>12</v>
      </c>
      <c r="E39" s="18"/>
      <c r="F39" s="18"/>
      <c r="G39" s="18"/>
      <c r="H39" s="38"/>
      <c r="I39" s="18"/>
      <c r="J39" s="18"/>
      <c r="K39" s="19"/>
      <c r="L39" s="19"/>
      <c r="M39" s="36"/>
    </row>
    <row r="40" spans="2:13">
      <c r="B40" s="11" t="s">
        <v>61</v>
      </c>
      <c r="C40" s="23" t="s">
        <v>26</v>
      </c>
      <c r="D40" s="23" t="s">
        <v>62</v>
      </c>
      <c r="E40" s="23"/>
      <c r="F40" s="20">
        <v>45639</v>
      </c>
      <c r="G40" s="64">
        <v>0</v>
      </c>
      <c r="H40" s="34">
        <f t="shared" ref="H40:H45" si="9">G40*0.1</f>
        <v>0</v>
      </c>
      <c r="I40" s="27">
        <v>1</v>
      </c>
      <c r="J40" s="28">
        <v>73</v>
      </c>
      <c r="K40" s="34">
        <f t="shared" ref="K40:K45" si="10">IFERROR(G40*I40*J40,"")</f>
        <v>0</v>
      </c>
      <c r="L40" s="34">
        <f t="shared" ref="L40:L45" si="11">IFERROR((G40+H40)*I40*J40,"")</f>
        <v>0</v>
      </c>
      <c r="M40" s="37"/>
    </row>
    <row r="41" spans="2:13">
      <c r="B41" s="41" t="s">
        <v>51</v>
      </c>
      <c r="C41" s="23" t="s">
        <v>27</v>
      </c>
      <c r="D41" s="23" t="s">
        <v>28</v>
      </c>
      <c r="E41" s="23"/>
      <c r="F41" s="20">
        <v>45639</v>
      </c>
      <c r="G41" s="64">
        <v>0</v>
      </c>
      <c r="H41" s="34">
        <f t="shared" si="9"/>
        <v>0</v>
      </c>
      <c r="I41" s="27">
        <v>1</v>
      </c>
      <c r="J41" s="28">
        <v>42</v>
      </c>
      <c r="K41" s="34">
        <f t="shared" si="10"/>
        <v>0</v>
      </c>
      <c r="L41" s="34">
        <f t="shared" si="11"/>
        <v>0</v>
      </c>
      <c r="M41" s="37"/>
    </row>
    <row r="42" spans="2:13">
      <c r="B42" s="41" t="s">
        <v>81</v>
      </c>
      <c r="C42" s="23" t="s">
        <v>27</v>
      </c>
      <c r="D42" s="23" t="s">
        <v>28</v>
      </c>
      <c r="E42" s="23"/>
      <c r="F42" s="20">
        <v>45639</v>
      </c>
      <c r="G42" s="64">
        <v>0</v>
      </c>
      <c r="H42" s="34">
        <f t="shared" si="9"/>
        <v>0</v>
      </c>
      <c r="I42" s="27">
        <v>1</v>
      </c>
      <c r="J42" s="28">
        <v>42</v>
      </c>
      <c r="K42" s="34">
        <f t="shared" si="10"/>
        <v>0</v>
      </c>
      <c r="L42" s="34">
        <f t="shared" si="11"/>
        <v>0</v>
      </c>
      <c r="M42" s="37"/>
    </row>
    <row r="43" spans="2:13">
      <c r="B43" s="41" t="s">
        <v>52</v>
      </c>
      <c r="C43" s="23" t="s">
        <v>27</v>
      </c>
      <c r="D43" s="23" t="s">
        <v>28</v>
      </c>
      <c r="E43" s="23"/>
      <c r="F43" s="20">
        <v>45640</v>
      </c>
      <c r="G43" s="64">
        <v>0</v>
      </c>
      <c r="H43" s="34">
        <f t="shared" si="9"/>
        <v>0</v>
      </c>
      <c r="I43" s="27">
        <v>1</v>
      </c>
      <c r="J43" s="28">
        <v>42</v>
      </c>
      <c r="K43" s="34">
        <f t="shared" si="10"/>
        <v>0</v>
      </c>
      <c r="L43" s="34">
        <f t="shared" si="11"/>
        <v>0</v>
      </c>
      <c r="M43" s="37"/>
    </row>
    <row r="44" spans="2:13">
      <c r="B44" s="41"/>
      <c r="C44" s="23"/>
      <c r="D44" s="23"/>
      <c r="E44" s="23"/>
      <c r="F44" s="20"/>
      <c r="G44" s="66">
        <v>0</v>
      </c>
      <c r="H44" s="34">
        <f t="shared" si="9"/>
        <v>0</v>
      </c>
      <c r="I44" s="27"/>
      <c r="J44" s="28"/>
      <c r="K44" s="34">
        <f t="shared" si="10"/>
        <v>0</v>
      </c>
      <c r="L44" s="34">
        <f t="shared" si="11"/>
        <v>0</v>
      </c>
      <c r="M44" s="37"/>
    </row>
    <row r="45" spans="2:13">
      <c r="B45" s="41"/>
      <c r="C45" s="23"/>
      <c r="D45" s="23"/>
      <c r="E45" s="23"/>
      <c r="F45" s="20"/>
      <c r="G45" s="66">
        <v>0</v>
      </c>
      <c r="H45" s="34">
        <f t="shared" si="9"/>
        <v>0</v>
      </c>
      <c r="I45" s="29"/>
      <c r="J45" s="28"/>
      <c r="K45" s="34">
        <f t="shared" si="10"/>
        <v>0</v>
      </c>
      <c r="L45" s="34">
        <f t="shared" si="11"/>
        <v>0</v>
      </c>
      <c r="M45" s="37"/>
    </row>
    <row r="46" spans="2:13" ht="19" thickBot="1">
      <c r="B46" s="46"/>
      <c r="C46" s="47"/>
      <c r="D46" s="47"/>
      <c r="E46" s="47"/>
      <c r="F46" s="68" t="s">
        <v>38</v>
      </c>
      <c r="G46" s="68"/>
      <c r="H46" s="68"/>
      <c r="I46" s="68"/>
      <c r="J46" s="68"/>
      <c r="K46" s="50">
        <f>SUM(K40:K45)</f>
        <v>0</v>
      </c>
      <c r="L46" s="50">
        <f>SUM(L40:L45)</f>
        <v>0</v>
      </c>
      <c r="M46" s="51"/>
    </row>
    <row r="47" spans="2:13">
      <c r="B47" s="10" t="s">
        <v>39</v>
      </c>
      <c r="C47" s="18" t="s">
        <v>11</v>
      </c>
      <c r="D47" s="18"/>
      <c r="E47" s="18"/>
      <c r="F47" s="30"/>
      <c r="G47" s="30"/>
      <c r="H47" s="38"/>
      <c r="I47" s="31"/>
      <c r="J47" s="32"/>
      <c r="K47" s="35"/>
      <c r="L47" s="35"/>
      <c r="M47" s="36"/>
    </row>
    <row r="48" spans="2:13">
      <c r="B48" s="11" t="s">
        <v>80</v>
      </c>
      <c r="C48" s="23" t="s">
        <v>29</v>
      </c>
      <c r="D48" s="9" t="s">
        <v>66</v>
      </c>
      <c r="E48" s="17"/>
      <c r="F48" s="20">
        <v>45639</v>
      </c>
      <c r="G48" s="64">
        <v>0</v>
      </c>
      <c r="H48" s="34">
        <f t="shared" ref="H48:H51" si="12">G48*0.1</f>
        <v>0</v>
      </c>
      <c r="I48" s="33">
        <v>1</v>
      </c>
      <c r="J48" s="63"/>
      <c r="K48" s="34">
        <f t="shared" ref="K48:K51" si="13">IFERROR(G48*I48*J48,"")</f>
        <v>0</v>
      </c>
      <c r="L48" s="34">
        <f t="shared" ref="L48:L51" si="14">IFERROR((G48+H48)*I48*J48,"")</f>
        <v>0</v>
      </c>
      <c r="M48" s="37"/>
    </row>
    <row r="49" spans="2:13">
      <c r="B49" s="11" t="s">
        <v>79</v>
      </c>
      <c r="C49" s="23" t="s">
        <v>30</v>
      </c>
      <c r="D49" s="9" t="s">
        <v>58</v>
      </c>
      <c r="E49" s="17"/>
      <c r="F49" s="20">
        <v>45641</v>
      </c>
      <c r="G49" s="64">
        <v>0</v>
      </c>
      <c r="H49" s="34">
        <f t="shared" si="12"/>
        <v>0</v>
      </c>
      <c r="I49" s="33">
        <v>1</v>
      </c>
      <c r="J49" s="33">
        <v>1</v>
      </c>
      <c r="K49" s="34">
        <f t="shared" si="13"/>
        <v>0</v>
      </c>
      <c r="L49" s="34">
        <f t="shared" si="14"/>
        <v>0</v>
      </c>
      <c r="M49" s="37"/>
    </row>
    <row r="50" spans="2:13">
      <c r="B50" s="11"/>
      <c r="C50" s="23"/>
      <c r="D50" s="9"/>
      <c r="E50" s="17"/>
      <c r="F50" s="20"/>
      <c r="G50" s="66">
        <v>0</v>
      </c>
      <c r="H50" s="34">
        <f t="shared" si="12"/>
        <v>0</v>
      </c>
      <c r="I50" s="33"/>
      <c r="J50" s="25"/>
      <c r="K50" s="34">
        <f t="shared" si="13"/>
        <v>0</v>
      </c>
      <c r="L50" s="34">
        <f t="shared" si="14"/>
        <v>0</v>
      </c>
      <c r="M50" s="37"/>
    </row>
    <row r="51" spans="2:13">
      <c r="B51" s="11"/>
      <c r="C51" s="23"/>
      <c r="D51" s="9"/>
      <c r="E51" s="17"/>
      <c r="F51" s="20"/>
      <c r="G51" s="66">
        <v>0</v>
      </c>
      <c r="H51" s="34">
        <f t="shared" si="12"/>
        <v>0</v>
      </c>
      <c r="I51" s="33"/>
      <c r="J51" s="25"/>
      <c r="K51" s="34">
        <f t="shared" si="13"/>
        <v>0</v>
      </c>
      <c r="L51" s="34">
        <f t="shared" si="14"/>
        <v>0</v>
      </c>
      <c r="M51" s="37"/>
    </row>
    <row r="52" spans="2:13" ht="19" thickBot="1">
      <c r="B52" s="46"/>
      <c r="C52" s="47"/>
      <c r="D52" s="47"/>
      <c r="E52" s="47"/>
      <c r="F52" s="68" t="s">
        <v>40</v>
      </c>
      <c r="G52" s="68"/>
      <c r="H52" s="68"/>
      <c r="I52" s="68"/>
      <c r="J52" s="68"/>
      <c r="K52" s="50">
        <f>SUM(K48:K51)</f>
        <v>0</v>
      </c>
      <c r="L52" s="50">
        <f>SUM(L48:L51)</f>
        <v>0</v>
      </c>
      <c r="M52" s="51"/>
    </row>
    <row r="53" spans="2:13">
      <c r="B53" s="10" t="s">
        <v>55</v>
      </c>
      <c r="C53" s="18"/>
      <c r="D53" s="18"/>
      <c r="E53" s="18"/>
      <c r="F53" s="30"/>
      <c r="G53" s="30"/>
      <c r="H53" s="19"/>
      <c r="I53" s="31"/>
      <c r="J53" s="32"/>
      <c r="K53" s="35"/>
      <c r="L53" s="35"/>
      <c r="M53" s="36"/>
    </row>
    <row r="54" spans="2:13">
      <c r="B54" s="11" t="s">
        <v>41</v>
      </c>
      <c r="C54" s="23"/>
      <c r="D54" s="9"/>
      <c r="E54" s="17"/>
      <c r="F54" s="20">
        <v>45636</v>
      </c>
      <c r="G54" s="64">
        <v>0</v>
      </c>
      <c r="H54" s="34">
        <f t="shared" ref="H54:H60" si="15">G54*0.1</f>
        <v>0</v>
      </c>
      <c r="I54" s="33">
        <v>1</v>
      </c>
      <c r="J54" s="25">
        <v>1</v>
      </c>
      <c r="K54" s="34">
        <f t="shared" ref="K54:K60" si="16">IFERROR(G54*I54*J54,"")</f>
        <v>0</v>
      </c>
      <c r="L54" s="34">
        <f t="shared" ref="L54:L60" si="17">IFERROR((G54+H54)*I54*J54,"")</f>
        <v>0</v>
      </c>
      <c r="M54" s="37"/>
    </row>
    <row r="55" spans="2:13">
      <c r="B55" s="11"/>
      <c r="C55" s="23"/>
      <c r="D55" s="9"/>
      <c r="E55" s="17"/>
      <c r="F55" s="20"/>
      <c r="G55" s="66">
        <v>0</v>
      </c>
      <c r="H55" s="34">
        <f t="shared" si="15"/>
        <v>0</v>
      </c>
      <c r="I55" s="33"/>
      <c r="J55" s="25"/>
      <c r="K55" s="34">
        <f t="shared" si="16"/>
        <v>0</v>
      </c>
      <c r="L55" s="34">
        <f t="shared" si="17"/>
        <v>0</v>
      </c>
      <c r="M55" s="37"/>
    </row>
    <row r="56" spans="2:13">
      <c r="B56" s="11"/>
      <c r="C56" s="23"/>
      <c r="D56" s="9"/>
      <c r="E56" s="17"/>
      <c r="F56" s="20"/>
      <c r="G56" s="66">
        <v>0</v>
      </c>
      <c r="H56" s="34">
        <f t="shared" si="15"/>
        <v>0</v>
      </c>
      <c r="I56" s="33"/>
      <c r="J56" s="25"/>
      <c r="K56" s="34">
        <f t="shared" si="16"/>
        <v>0</v>
      </c>
      <c r="L56" s="34">
        <f t="shared" si="17"/>
        <v>0</v>
      </c>
      <c r="M56" s="37"/>
    </row>
    <row r="57" spans="2:13">
      <c r="B57" s="11"/>
      <c r="C57" s="23"/>
      <c r="D57" s="9"/>
      <c r="E57" s="17"/>
      <c r="F57" s="20"/>
      <c r="G57" s="66">
        <v>0</v>
      </c>
      <c r="H57" s="34">
        <f t="shared" si="15"/>
        <v>0</v>
      </c>
      <c r="I57" s="33"/>
      <c r="J57" s="25"/>
      <c r="K57" s="34">
        <f t="shared" si="16"/>
        <v>0</v>
      </c>
      <c r="L57" s="34">
        <f t="shared" si="17"/>
        <v>0</v>
      </c>
      <c r="M57" s="37"/>
    </row>
    <row r="58" spans="2:13">
      <c r="B58" s="11"/>
      <c r="C58" s="23"/>
      <c r="D58" s="9"/>
      <c r="E58" s="17"/>
      <c r="F58" s="20"/>
      <c r="G58" s="66">
        <v>0</v>
      </c>
      <c r="H58" s="34">
        <f t="shared" si="15"/>
        <v>0</v>
      </c>
      <c r="I58" s="33"/>
      <c r="J58" s="25"/>
      <c r="K58" s="34">
        <f t="shared" si="16"/>
        <v>0</v>
      </c>
      <c r="L58" s="34">
        <f t="shared" si="17"/>
        <v>0</v>
      </c>
      <c r="M58" s="37"/>
    </row>
    <row r="59" spans="2:13">
      <c r="B59" s="11"/>
      <c r="C59" s="23"/>
      <c r="D59" s="9"/>
      <c r="E59" s="17"/>
      <c r="F59" s="20"/>
      <c r="G59" s="66">
        <v>0</v>
      </c>
      <c r="H59" s="34">
        <f t="shared" si="15"/>
        <v>0</v>
      </c>
      <c r="I59" s="33"/>
      <c r="J59" s="25"/>
      <c r="K59" s="34">
        <f t="shared" si="16"/>
        <v>0</v>
      </c>
      <c r="L59" s="34">
        <f t="shared" si="17"/>
        <v>0</v>
      </c>
      <c r="M59" s="37"/>
    </row>
    <row r="60" spans="2:13">
      <c r="B60" s="11"/>
      <c r="C60" s="23"/>
      <c r="D60" s="9"/>
      <c r="E60" s="17"/>
      <c r="F60" s="20"/>
      <c r="G60" s="66">
        <v>0</v>
      </c>
      <c r="H60" s="34">
        <f t="shared" si="15"/>
        <v>0</v>
      </c>
      <c r="I60" s="33"/>
      <c r="J60" s="25"/>
      <c r="K60" s="34">
        <f t="shared" si="16"/>
        <v>0</v>
      </c>
      <c r="L60" s="34">
        <f t="shared" si="17"/>
        <v>0</v>
      </c>
      <c r="M60" s="37"/>
    </row>
    <row r="61" spans="2:13" ht="19" thickBot="1">
      <c r="B61" s="46"/>
      <c r="C61" s="47"/>
      <c r="D61" s="47"/>
      <c r="E61" s="47"/>
      <c r="F61" s="68" t="s">
        <v>57</v>
      </c>
      <c r="G61" s="68"/>
      <c r="H61" s="68"/>
      <c r="I61" s="68"/>
      <c r="J61" s="68"/>
      <c r="K61" s="50">
        <f>SUM(K54:K60)</f>
        <v>0</v>
      </c>
      <c r="L61" s="50">
        <f>SUM(L54:L60)</f>
        <v>0</v>
      </c>
      <c r="M61" s="51"/>
    </row>
    <row r="62" spans="2:13">
      <c r="D62" s="3"/>
      <c r="H62" s="12"/>
      <c r="I62" s="13"/>
      <c r="K62" s="12"/>
      <c r="L62" s="12"/>
      <c r="M62" s="3"/>
    </row>
    <row r="63" spans="2:13">
      <c r="D63" s="3"/>
      <c r="H63" s="12"/>
      <c r="I63" s="13"/>
      <c r="K63" s="65" t="s">
        <v>76</v>
      </c>
      <c r="L63" s="65" t="s">
        <v>77</v>
      </c>
      <c r="M63" s="3"/>
    </row>
    <row r="64" spans="2:13">
      <c r="D64" s="3"/>
      <c r="J64" s="4"/>
      <c r="K64" s="60">
        <f>SUM(K23,K38,K46,K52,K61)</f>
        <v>0</v>
      </c>
      <c r="L64" s="60">
        <f>SUM(L23,L38,L46,L52,L61)</f>
        <v>0</v>
      </c>
      <c r="M64" s="3"/>
    </row>
    <row r="65" spans="2:13">
      <c r="D65" s="3"/>
      <c r="M65" s="3"/>
    </row>
    <row r="66" spans="2:13" s="2" customFormat="1" ht="17">
      <c r="B66" s="8" t="s">
        <v>56</v>
      </c>
      <c r="C66" s="70" t="s">
        <v>72</v>
      </c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2:13" s="2" customFormat="1" ht="17">
      <c r="B67" s="8" t="s">
        <v>59</v>
      </c>
      <c r="C67" s="70" t="s">
        <v>65</v>
      </c>
      <c r="D67" s="70"/>
      <c r="E67" s="70"/>
      <c r="F67" s="70"/>
      <c r="G67" s="70"/>
      <c r="H67" s="70"/>
      <c r="I67" s="70"/>
      <c r="J67" s="70"/>
      <c r="K67" s="70"/>
      <c r="L67" s="70"/>
      <c r="M67" s="70"/>
    </row>
    <row r="68" spans="2:13" s="2" customFormat="1" ht="16.5" customHeight="1">
      <c r="B68" s="8" t="s">
        <v>60</v>
      </c>
      <c r="C68" s="67" t="s">
        <v>73</v>
      </c>
      <c r="D68" s="67"/>
      <c r="E68" s="67"/>
      <c r="F68" s="67"/>
      <c r="G68" s="67"/>
      <c r="H68" s="67"/>
      <c r="I68" s="67"/>
      <c r="J68" s="67"/>
      <c r="K68" s="67"/>
      <c r="L68" s="67"/>
      <c r="M68" s="67"/>
    </row>
    <row r="69" spans="2:13" ht="18.75" customHeight="1">
      <c r="B69" s="8" t="s">
        <v>83</v>
      </c>
      <c r="C69" s="67" t="s">
        <v>84</v>
      </c>
      <c r="D69" s="67"/>
      <c r="E69" s="67"/>
      <c r="F69" s="67"/>
      <c r="G69" s="67"/>
      <c r="H69" s="67"/>
      <c r="I69" s="67"/>
      <c r="J69" s="67"/>
      <c r="K69" s="67"/>
      <c r="L69" s="67"/>
      <c r="M69" s="67"/>
    </row>
  </sheetData>
  <mergeCells count="16">
    <mergeCell ref="C68:M68"/>
    <mergeCell ref="C69:M69"/>
    <mergeCell ref="F61:J61"/>
    <mergeCell ref="J2:M2"/>
    <mergeCell ref="F38:J38"/>
    <mergeCell ref="C67:M67"/>
    <mergeCell ref="A4:M4"/>
    <mergeCell ref="F46:J46"/>
    <mergeCell ref="F52:J52"/>
    <mergeCell ref="B6:D6"/>
    <mergeCell ref="B7:D7"/>
    <mergeCell ref="C66:M66"/>
    <mergeCell ref="G6:M6"/>
    <mergeCell ref="F23:J23"/>
    <mergeCell ref="G7:M7"/>
    <mergeCell ref="G8:M8"/>
  </mergeCells>
  <phoneticPr fontId="2"/>
  <pageMargins left="0.23622047244094491" right="0.23622047244094491" top="0.74803149606299213" bottom="0.74803149606299213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見積書（国際フォーラム）</vt:lpstr>
      <vt:lpstr>'見積書（国際フォーラム）'!Print_Area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yamada</cp:lastModifiedBy>
  <cp:lastPrinted>2024-06-24T02:15:38Z</cp:lastPrinted>
  <dcterms:created xsi:type="dcterms:W3CDTF">2023-05-09T00:29:14Z</dcterms:created>
  <dcterms:modified xsi:type="dcterms:W3CDTF">2024-07-02T05:57:56Z</dcterms:modified>
  <cp:category/>
</cp:coreProperties>
</file>